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1367A8F0-B936-4D25-981F-10757885BB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4" l="1"/>
  <c r="G16" i="4"/>
  <c r="E38" i="4" l="1"/>
  <c r="B38" i="4"/>
  <c r="G36" i="4"/>
  <c r="G35" i="4" s="1"/>
  <c r="D36" i="4"/>
  <c r="D35" i="4" s="1"/>
  <c r="E35" i="4"/>
  <c r="F35" i="4"/>
  <c r="C35" i="4"/>
  <c r="B35" i="4"/>
  <c r="G31" i="4"/>
  <c r="G32" i="4"/>
  <c r="G33" i="4"/>
  <c r="G30" i="4"/>
  <c r="D31" i="4"/>
  <c r="D32" i="4"/>
  <c r="D29" i="4" s="1"/>
  <c r="D33" i="4"/>
  <c r="D30" i="4"/>
  <c r="E29" i="4"/>
  <c r="F29" i="4"/>
  <c r="C29" i="4"/>
  <c r="B29" i="4"/>
  <c r="G21" i="4"/>
  <c r="G22" i="4"/>
  <c r="G23" i="4"/>
  <c r="G24" i="4"/>
  <c r="G25" i="4"/>
  <c r="G26" i="4"/>
  <c r="G27" i="4"/>
  <c r="G20" i="4"/>
  <c r="D21" i="4"/>
  <c r="D22" i="4"/>
  <c r="D23" i="4"/>
  <c r="D24" i="4"/>
  <c r="D25" i="4"/>
  <c r="D26" i="4"/>
  <c r="D27" i="4"/>
  <c r="D20" i="4"/>
  <c r="E19" i="4"/>
  <c r="F19" i="4"/>
  <c r="F38" i="4" s="1"/>
  <c r="C19" i="4"/>
  <c r="C38" i="4" s="1"/>
  <c r="B19" i="4"/>
  <c r="C15" i="4"/>
  <c r="D15" i="4"/>
  <c r="E15" i="4"/>
  <c r="F15" i="4"/>
  <c r="G15" i="4"/>
  <c r="B15" i="4"/>
  <c r="G5" i="4"/>
  <c r="G6" i="4"/>
  <c r="G7" i="4"/>
  <c r="G8" i="4"/>
  <c r="G9" i="4"/>
  <c r="G10" i="4"/>
  <c r="G11" i="4"/>
  <c r="G12" i="4"/>
  <c r="G13" i="4"/>
  <c r="G4" i="4"/>
  <c r="D5" i="4"/>
  <c r="D6" i="4"/>
  <c r="D7" i="4"/>
  <c r="D8" i="4"/>
  <c r="D9" i="4"/>
  <c r="D10" i="4"/>
  <c r="D11" i="4"/>
  <c r="D12" i="4"/>
  <c r="D13" i="4"/>
  <c r="D4" i="4"/>
  <c r="G29" i="4" l="1"/>
  <c r="G19" i="4"/>
  <c r="G38" i="4" s="1"/>
  <c r="D19" i="4"/>
  <c r="D38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<sst xmlns="http://schemas.openxmlformats.org/spreadsheetml/2006/main" count="50" uniqueCount="29">
  <si>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</si>
  <si>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</si>
  <si>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</si>
  <si>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</si>
  <si>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</si>
  <si>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</si>
  <si>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</si>
  <si>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</si>
  <si>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</si>
  <si>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</si>
  <si>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</si>
  <si>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</si>
  <si>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</si>
  <si>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</si>
  <si>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</si>
  <si>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</si>
  <si>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</si>
  <si>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</si>
  <si>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</si>
  <si>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</si>
  <si>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</si>
  <si>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</si>
  <si>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</si>
  <si>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</si>
  <si>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</si>
  <si>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</si>
  <si>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</si>
  <si>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</si>
  <si>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UNIVERSIDAD POLITECNICA DE JUVENTINO ROSAS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</si>
</sst>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2" xfId="8" applyNumberFormat="1" applyFont="1" applyBorder="1" applyAlignment="1" applyProtection="1">
      <alignment vertical="top"/>
      <protection locked="0"/>
    </xf>
    <xf numFmtId="3" fontId="3" fillId="0" borderId="3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activeCell="K54" sqref="K5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5" t="s">
        <v>28</v>
      </c>
      <c r="B1" s="46"/>
      <c r="C1" s="46"/>
      <c r="D1" s="46"/>
      <c r="E1" s="46"/>
      <c r="F1" s="46"/>
      <c r="G1" s="47"/>
    </row>
    <row r="2" spans="1:7" s="3" customFormat="1" x14ac:dyDescent="0.2">
      <c r="A2" s="20"/>
      <c r="B2" s="51" t="s">
        <v>22</v>
      </c>
      <c r="C2" s="52"/>
      <c r="D2" s="52"/>
      <c r="E2" s="52"/>
      <c r="F2" s="53"/>
      <c r="G2" s="48" t="s">
        <v>4</v>
      </c>
    </row>
    <row r="3" spans="1:7" s="1" customFormat="1" ht="24.95" customHeight="1" x14ac:dyDescent="0.2">
      <c r="A3" s="24" t="s">
        <v>23</v>
      </c>
      <c r="B3" s="4" t="s">
        <v>0</v>
      </c>
      <c r="C3" s="5" t="s">
        <v>26</v>
      </c>
      <c r="D3" s="19" t="s">
        <v>1</v>
      </c>
      <c r="E3" s="5" t="s">
        <v>2</v>
      </c>
      <c r="F3" s="6" t="s">
        <v>3</v>
      </c>
      <c r="G3" s="49"/>
    </row>
    <row r="4" spans="1:7" x14ac:dyDescent="0.2">
      <c r="A4" s="36" t="s">
        <v>5</v>
      </c>
      <c r="B4" s="25">
        <v>0</v>
      </c>
      <c r="C4" s="27">
        <v>0</v>
      </c>
      <c r="D4" s="25">
        <f>+B4+C4</f>
        <v>0</v>
      </c>
      <c r="E4" s="25">
        <v>0</v>
      </c>
      <c r="F4" s="27">
        <v>0</v>
      </c>
      <c r="G4" s="25">
        <f>+F4-B4</f>
        <v>0</v>
      </c>
    </row>
    <row r="5" spans="1:7" x14ac:dyDescent="0.2">
      <c r="A5" s="37" t="s">
        <v>6</v>
      </c>
      <c r="B5" s="26">
        <v>0</v>
      </c>
      <c r="C5" s="28">
        <v>0</v>
      </c>
      <c r="D5" s="26">
        <f t="shared" ref="D5:D13" si="0">+B5+C5</f>
        <v>0</v>
      </c>
      <c r="E5" s="26">
        <v>0</v>
      </c>
      <c r="F5" s="28">
        <v>0</v>
      </c>
      <c r="G5" s="26">
        <f t="shared" ref="G5:G13" si="1">+F5-B5</f>
        <v>0</v>
      </c>
    </row>
    <row r="6" spans="1:7" x14ac:dyDescent="0.2">
      <c r="A6" s="36" t="s">
        <v>7</v>
      </c>
      <c r="B6" s="26">
        <v>0</v>
      </c>
      <c r="C6" s="28">
        <v>0</v>
      </c>
      <c r="D6" s="26">
        <f t="shared" si="0"/>
        <v>0</v>
      </c>
      <c r="E6" s="26">
        <v>0</v>
      </c>
      <c r="F6" s="28">
        <v>0</v>
      </c>
      <c r="G6" s="26">
        <f t="shared" si="1"/>
        <v>0</v>
      </c>
    </row>
    <row r="7" spans="1:7" x14ac:dyDescent="0.2">
      <c r="A7" s="36" t="s">
        <v>8</v>
      </c>
      <c r="B7" s="26">
        <v>0</v>
      </c>
      <c r="C7" s="28">
        <v>0</v>
      </c>
      <c r="D7" s="26">
        <f t="shared" si="0"/>
        <v>0</v>
      </c>
      <c r="E7" s="26">
        <v>0</v>
      </c>
      <c r="F7" s="28">
        <v>0</v>
      </c>
      <c r="G7" s="26">
        <f t="shared" si="1"/>
        <v>0</v>
      </c>
    </row>
    <row r="8" spans="1:7" x14ac:dyDescent="0.2">
      <c r="A8" s="38" t="s">
        <v>9</v>
      </c>
      <c r="B8" s="26">
        <v>0</v>
      </c>
      <c r="C8" s="28">
        <v>0</v>
      </c>
      <c r="D8" s="26">
        <f t="shared" si="0"/>
        <v>0</v>
      </c>
      <c r="E8" s="26">
        <v>0</v>
      </c>
      <c r="F8" s="28">
        <v>0</v>
      </c>
      <c r="G8" s="26">
        <f t="shared" si="1"/>
        <v>0</v>
      </c>
    </row>
    <row r="9" spans="1:7" x14ac:dyDescent="0.2">
      <c r="A9" s="37" t="s">
        <v>10</v>
      </c>
      <c r="B9" s="26">
        <v>0</v>
      </c>
      <c r="C9" s="28">
        <v>0</v>
      </c>
      <c r="D9" s="26">
        <f t="shared" si="0"/>
        <v>0</v>
      </c>
      <c r="E9" s="26">
        <v>0</v>
      </c>
      <c r="F9" s="28">
        <v>0</v>
      </c>
      <c r="G9" s="26">
        <f t="shared" si="1"/>
        <v>0</v>
      </c>
    </row>
    <row r="10" spans="1:7" x14ac:dyDescent="0.2">
      <c r="A10" s="36" t="s">
        <v>11</v>
      </c>
      <c r="B10" s="26">
        <v>7997136</v>
      </c>
      <c r="C10" s="28">
        <v>16959354.600000001</v>
      </c>
      <c r="D10" s="26">
        <f t="shared" si="0"/>
        <v>24956490.600000001</v>
      </c>
      <c r="E10" s="26">
        <v>7629255.0199999996</v>
      </c>
      <c r="F10" s="28">
        <v>7629255.0199999996</v>
      </c>
      <c r="G10" s="26">
        <f t="shared" si="1"/>
        <v>-367880.98000000045</v>
      </c>
    </row>
    <row r="11" spans="1:7" ht="22.5" x14ac:dyDescent="0.2">
      <c r="A11" s="36" t="s">
        <v>18</v>
      </c>
      <c r="B11" s="26">
        <v>17416195</v>
      </c>
      <c r="C11" s="28">
        <v>41383.33</v>
      </c>
      <c r="D11" s="26">
        <f t="shared" si="0"/>
        <v>17457578.329999998</v>
      </c>
      <c r="E11" s="26">
        <v>14845148.33</v>
      </c>
      <c r="F11" s="28">
        <v>14845148.33</v>
      </c>
      <c r="G11" s="26">
        <f t="shared" si="1"/>
        <v>-2571046.67</v>
      </c>
    </row>
    <row r="12" spans="1:7" ht="22.5" x14ac:dyDescent="0.2">
      <c r="A12" s="36" t="s">
        <v>12</v>
      </c>
      <c r="B12" s="26">
        <v>34091898.719999999</v>
      </c>
      <c r="C12" s="28">
        <v>1074711.68</v>
      </c>
      <c r="D12" s="26">
        <f t="shared" si="0"/>
        <v>35166610.399999999</v>
      </c>
      <c r="E12" s="26">
        <v>30122357.52</v>
      </c>
      <c r="F12" s="28">
        <v>30122357.52</v>
      </c>
      <c r="G12" s="26">
        <f t="shared" si="1"/>
        <v>-3969541.1999999993</v>
      </c>
    </row>
    <row r="13" spans="1:7" x14ac:dyDescent="0.2">
      <c r="A13" s="36" t="s">
        <v>13</v>
      </c>
      <c r="B13" s="26">
        <v>0</v>
      </c>
      <c r="C13" s="28">
        <v>0</v>
      </c>
      <c r="D13" s="26">
        <f t="shared" si="0"/>
        <v>0</v>
      </c>
      <c r="E13" s="26">
        <v>0</v>
      </c>
      <c r="F13" s="28">
        <v>0</v>
      </c>
      <c r="G13" s="26">
        <f t="shared" si="1"/>
        <v>0</v>
      </c>
    </row>
    <row r="14" spans="1:7" x14ac:dyDescent="0.2">
      <c r="A14" s="39"/>
      <c r="B14" s="7"/>
      <c r="C14" s="30"/>
      <c r="D14" s="29"/>
      <c r="E14" s="31"/>
      <c r="F14" s="30"/>
      <c r="G14" s="7"/>
    </row>
    <row r="15" spans="1:7" x14ac:dyDescent="0.2">
      <c r="A15" s="40" t="s">
        <v>14</v>
      </c>
      <c r="B15" s="32">
        <f>SUM(B4:B14)</f>
        <v>59505229.719999999</v>
      </c>
      <c r="C15" s="32">
        <f t="shared" ref="C15:G15" si="2">SUM(C4:C14)</f>
        <v>18075449.609999999</v>
      </c>
      <c r="D15" s="32">
        <f t="shared" si="2"/>
        <v>77580679.329999998</v>
      </c>
      <c r="E15" s="32">
        <f t="shared" si="2"/>
        <v>52596760.870000005</v>
      </c>
      <c r="F15" s="32">
        <f t="shared" si="2"/>
        <v>52596760.870000005</v>
      </c>
      <c r="G15" s="32">
        <f t="shared" si="2"/>
        <v>-6908468.8499999996</v>
      </c>
    </row>
    <row r="16" spans="1:7" x14ac:dyDescent="0.2">
      <c r="A16" s="41"/>
      <c r="B16" s="11"/>
      <c r="C16" s="11"/>
      <c r="D16" s="14"/>
      <c r="E16" s="12" t="s">
        <v>27</v>
      </c>
      <c r="F16" s="15"/>
      <c r="G16" s="23">
        <f>IF(G15&gt;0,G15,0)</f>
        <v>0</v>
      </c>
    </row>
    <row r="17" spans="1:7" ht="10.5" customHeight="1" x14ac:dyDescent="0.2">
      <c r="A17" s="19"/>
      <c r="B17" s="51" t="s">
        <v>22</v>
      </c>
      <c r="C17" s="52"/>
      <c r="D17" s="52"/>
      <c r="E17" s="52"/>
      <c r="F17" s="53"/>
      <c r="G17" s="48" t="s">
        <v>4</v>
      </c>
    </row>
    <row r="18" spans="1:7" ht="22.5" x14ac:dyDescent="0.2">
      <c r="A18" s="22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17" t="s">
        <v>15</v>
      </c>
      <c r="B19" s="33">
        <f>SUM(B20+B21+B22+B23+B24+B25+B26+B27)</f>
        <v>17416195</v>
      </c>
      <c r="C19" s="33">
        <f>SUM(C20+C21+C22+C23+C24+C25+C26+C27)</f>
        <v>41383.33</v>
      </c>
      <c r="D19" s="33">
        <f t="shared" ref="D19:G19" si="3">SUM(D20+D21+D22+D23+D24+D25+D26+D27)</f>
        <v>17457578.329999998</v>
      </c>
      <c r="E19" s="33">
        <f t="shared" si="3"/>
        <v>14845148.33</v>
      </c>
      <c r="F19" s="33">
        <f t="shared" si="3"/>
        <v>14845148.33</v>
      </c>
      <c r="G19" s="33">
        <f t="shared" si="3"/>
        <v>-2571046.67</v>
      </c>
    </row>
    <row r="20" spans="1:7" x14ac:dyDescent="0.2">
      <c r="A20" s="38" t="s">
        <v>5</v>
      </c>
      <c r="B20" s="34">
        <v>0</v>
      </c>
      <c r="C20" s="34">
        <v>0</v>
      </c>
      <c r="D20" s="34">
        <f>+B20+C20</f>
        <v>0</v>
      </c>
      <c r="E20" s="34">
        <v>0</v>
      </c>
      <c r="F20" s="34">
        <v>0</v>
      </c>
      <c r="G20" s="34">
        <f>+F20-B20</f>
        <v>0</v>
      </c>
    </row>
    <row r="21" spans="1:7" x14ac:dyDescent="0.2">
      <c r="A21" s="38" t="s">
        <v>6</v>
      </c>
      <c r="B21" s="34">
        <v>0</v>
      </c>
      <c r="C21" s="34">
        <v>0</v>
      </c>
      <c r="D21" s="34">
        <f t="shared" ref="D21:D27" si="4">+B21+C21</f>
        <v>0</v>
      </c>
      <c r="E21" s="34">
        <v>0</v>
      </c>
      <c r="F21" s="34">
        <v>0</v>
      </c>
      <c r="G21" s="34">
        <f t="shared" ref="G21:G27" si="5">+F21-B21</f>
        <v>0</v>
      </c>
    </row>
    <row r="22" spans="1:7" x14ac:dyDescent="0.2">
      <c r="A22" s="38" t="s">
        <v>7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38" t="s">
        <v>8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">
      <c r="A24" s="38" t="s">
        <v>16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">
      <c r="A25" s="38" t="s">
        <v>17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">
      <c r="A26" s="38" t="s">
        <v>18</v>
      </c>
      <c r="B26" s="26">
        <v>17416195</v>
      </c>
      <c r="C26" s="28">
        <v>41383.33</v>
      </c>
      <c r="D26" s="34">
        <f t="shared" si="4"/>
        <v>17457578.329999998</v>
      </c>
      <c r="E26" s="26">
        <v>14845148.33</v>
      </c>
      <c r="F26" s="28">
        <v>14845148.33</v>
      </c>
      <c r="G26" s="34">
        <f t="shared" si="5"/>
        <v>-2571046.67</v>
      </c>
    </row>
    <row r="27" spans="1:7" ht="22.5" x14ac:dyDescent="0.2">
      <c r="A27" s="38" t="s">
        <v>12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38"/>
      <c r="B28" s="8"/>
      <c r="C28" s="8"/>
      <c r="D28" s="8"/>
      <c r="E28" s="8"/>
      <c r="F28" s="8"/>
      <c r="G28" s="8"/>
    </row>
    <row r="29" spans="1:7" ht="33.75" x14ac:dyDescent="0.2">
      <c r="A29" s="21" t="s">
        <v>21</v>
      </c>
      <c r="B29" s="35">
        <f>SUM(B30:B33)</f>
        <v>42089034.719999999</v>
      </c>
      <c r="C29" s="35">
        <f>SUM(C30:C33)</f>
        <v>18034066.280000001</v>
      </c>
      <c r="D29" s="35">
        <f t="shared" ref="D29:G29" si="6">SUM(D30:D33)</f>
        <v>60123101</v>
      </c>
      <c r="E29" s="35">
        <f t="shared" si="6"/>
        <v>37751612.539999999</v>
      </c>
      <c r="F29" s="35">
        <f t="shared" si="6"/>
        <v>37751612.539999999</v>
      </c>
      <c r="G29" s="35">
        <f t="shared" si="6"/>
        <v>-4337422.18</v>
      </c>
    </row>
    <row r="30" spans="1:7" x14ac:dyDescent="0.2">
      <c r="A30" s="38" t="s">
        <v>6</v>
      </c>
      <c r="B30" s="34">
        <v>0</v>
      </c>
      <c r="C30" s="34">
        <v>0</v>
      </c>
      <c r="D30" s="34">
        <f>+B30+C30</f>
        <v>0</v>
      </c>
      <c r="E30" s="34">
        <v>0</v>
      </c>
      <c r="F30" s="34">
        <v>0</v>
      </c>
      <c r="G30" s="34">
        <f>+F30-B30</f>
        <v>0</v>
      </c>
    </row>
    <row r="31" spans="1:7" x14ac:dyDescent="0.2">
      <c r="A31" s="38" t="s">
        <v>9</v>
      </c>
      <c r="B31" s="34">
        <v>0</v>
      </c>
      <c r="C31" s="34">
        <v>0</v>
      </c>
      <c r="D31" s="34">
        <f t="shared" ref="D31:D33" si="7">+B31+C31</f>
        <v>0</v>
      </c>
      <c r="E31" s="34">
        <v>0</v>
      </c>
      <c r="F31" s="34">
        <v>0</v>
      </c>
      <c r="G31" s="34">
        <f t="shared" ref="G31:G33" si="8">+F31-B31</f>
        <v>0</v>
      </c>
    </row>
    <row r="32" spans="1:7" ht="22.5" x14ac:dyDescent="0.2">
      <c r="A32" s="38" t="s">
        <v>19</v>
      </c>
      <c r="B32" s="34">
        <v>7997136</v>
      </c>
      <c r="C32" s="34">
        <v>16959354.600000001</v>
      </c>
      <c r="D32" s="34">
        <f t="shared" si="7"/>
        <v>24956490.600000001</v>
      </c>
      <c r="E32" s="34">
        <v>7629255.0199999996</v>
      </c>
      <c r="F32" s="34">
        <v>7629255.0199999996</v>
      </c>
      <c r="G32" s="34">
        <f t="shared" si="8"/>
        <v>-367880.98000000045</v>
      </c>
    </row>
    <row r="33" spans="1:7" ht="22.5" x14ac:dyDescent="0.2">
      <c r="A33" s="38" t="s">
        <v>12</v>
      </c>
      <c r="B33" s="34">
        <v>34091898.719999999</v>
      </c>
      <c r="C33" s="34">
        <v>1074711.68</v>
      </c>
      <c r="D33" s="34">
        <f t="shared" si="7"/>
        <v>35166610.399999999</v>
      </c>
      <c r="E33" s="34">
        <v>30122357.52</v>
      </c>
      <c r="F33" s="34">
        <v>30122357.52</v>
      </c>
      <c r="G33" s="34">
        <f t="shared" si="8"/>
        <v>-3969541.1999999993</v>
      </c>
    </row>
    <row r="34" spans="1:7" x14ac:dyDescent="0.2">
      <c r="A34" s="42"/>
      <c r="B34" s="8"/>
      <c r="C34" s="8"/>
      <c r="D34" s="8"/>
      <c r="E34" s="8"/>
      <c r="F34" s="8"/>
      <c r="G34" s="8"/>
    </row>
    <row r="35" spans="1:7" x14ac:dyDescent="0.2">
      <c r="A35" s="18" t="s">
        <v>13</v>
      </c>
      <c r="B35" s="35">
        <f>SUM(B36)</f>
        <v>0</v>
      </c>
      <c r="C35" s="35">
        <f>SUM(C36)</f>
        <v>0</v>
      </c>
      <c r="D35" s="35">
        <f t="shared" ref="D35:G35" si="9">SUM(D36)</f>
        <v>0</v>
      </c>
      <c r="E35" s="35">
        <f t="shared" si="9"/>
        <v>0</v>
      </c>
      <c r="F35" s="35">
        <f t="shared" si="9"/>
        <v>0</v>
      </c>
      <c r="G35" s="35">
        <f t="shared" si="9"/>
        <v>0</v>
      </c>
    </row>
    <row r="36" spans="1:7" x14ac:dyDescent="0.2">
      <c r="A36" s="38" t="s">
        <v>13</v>
      </c>
      <c r="B36" s="34">
        <v>0</v>
      </c>
      <c r="C36" s="34">
        <v>0</v>
      </c>
      <c r="D36" s="34">
        <f>+B36+C36</f>
        <v>0</v>
      </c>
      <c r="E36" s="34">
        <v>0</v>
      </c>
      <c r="F36" s="34">
        <v>0</v>
      </c>
      <c r="G36" s="8">
        <f>+F36-B36</f>
        <v>0</v>
      </c>
    </row>
    <row r="37" spans="1:7" x14ac:dyDescent="0.2">
      <c r="A37" s="38"/>
      <c r="B37" s="9"/>
      <c r="C37" s="9"/>
      <c r="D37" s="9"/>
      <c r="E37" s="9"/>
      <c r="F37" s="9"/>
      <c r="G37" s="9"/>
    </row>
    <row r="38" spans="1:7" x14ac:dyDescent="0.2">
      <c r="A38" s="43" t="s">
        <v>14</v>
      </c>
      <c r="B38" s="32">
        <f>SUM(B35+B29+B19)</f>
        <v>59505229.719999999</v>
      </c>
      <c r="C38" s="32">
        <f t="shared" ref="C38:G38" si="10">SUM(C35+C29+C19)</f>
        <v>18075449.609999999</v>
      </c>
      <c r="D38" s="32">
        <f t="shared" si="10"/>
        <v>77580679.329999998</v>
      </c>
      <c r="E38" s="32">
        <f t="shared" si="10"/>
        <v>52596760.869999997</v>
      </c>
      <c r="F38" s="32">
        <f t="shared" si="10"/>
        <v>52596760.869999997</v>
      </c>
      <c r="G38" s="32">
        <f t="shared" si="10"/>
        <v>-6908468.8499999996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3">
        <f>IF(G38&gt;0,G38,0)</f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ht="25.5" customHeight="1" x14ac:dyDescent="0.2">
      <c r="A43" s="44" t="s">
        <v>25</v>
      </c>
      <c r="B43" s="44"/>
      <c r="C43" s="44"/>
      <c r="D43" s="44"/>
      <c r="E43" s="44"/>
      <c r="F43" s="44"/>
      <c r="G43" s="44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cp:lastPrinted>2025-10-21T21:13:00Z</cp:lastPrinted>
  <dcterms:created xsi:type="dcterms:W3CDTF">2012-12-11T20:48:19Z</dcterms:created>
  <dcterms:modified xsi:type="dcterms:W3CDTF">2025-10-24T22:28:03Z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